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20" windowWidth="19440" windowHeight="9090"/>
  </bookViews>
  <sheets>
    <sheet name="1-й год" sheetId="1" r:id="rId1"/>
  </sheets>
  <definedNames>
    <definedName name="_xlnm.Print_Titles" localSheetId="0">'1-й год'!$11:$11</definedName>
  </definedNames>
  <calcPr calcId="125725" refMode="R1C1"/>
</workbook>
</file>

<file path=xl/calcChain.xml><?xml version="1.0" encoding="utf-8"?>
<calcChain xmlns="http://schemas.openxmlformats.org/spreadsheetml/2006/main">
  <c r="C41" i="1"/>
  <c r="C35" l="1"/>
  <c r="C42" l="1"/>
  <c r="C43" l="1"/>
  <c r="C38"/>
  <c r="C37"/>
  <c r="C40" l="1"/>
  <c r="C33" l="1"/>
  <c r="C36"/>
  <c r="C32" l="1"/>
  <c r="C31" s="1"/>
  <c r="C45" l="1"/>
</calcChain>
</file>

<file path=xl/sharedStrings.xml><?xml version="1.0" encoding="utf-8"?>
<sst xmlns="http://schemas.openxmlformats.org/spreadsheetml/2006/main" count="80" uniqueCount="79">
  <si>
    <t>ИТОГО ДОХОДОВ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</si>
  <si>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</si>
  <si>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</si>
  <si>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</si>
  <si>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Неналоговые доходы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</si>
  <si>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</si>
  <si>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</si>
  <si>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</t>
  </si>
  <si>
    <t>Земельный налог</t>
  </si>
  <si>
    <t>Налог на имущество физических лиц</t>
  </si>
  <si>
    <t>НАЛОГИ НА ИМУЩЕСТВО</t>
  </si>
  <si>
    <t>Налог на доходы физических лиц</t>
  </si>
  <si>
    <t>НАЛОГИ НА ПРИБЫЛЬ, ДОХОДЫ</t>
  </si>
  <si>
    <t>Налоговые доходы</t>
  </si>
  <si>
    <t>НАЛОГОВЫЕ И НЕНАЛОГОВЫЕ ДОХОДЫ</t>
  </si>
  <si>
    <t>ДОХОДЫ</t>
  </si>
  <si>
    <t>5</t>
  </si>
  <si>
    <t>4</t>
  </si>
  <si>
    <t>3</t>
  </si>
  <si>
    <t>2</t>
  </si>
  <si>
    <t>1</t>
  </si>
  <si>
    <t/>
  </si>
  <si>
    <t>Код бюджетной классификации Российской Федерации</t>
  </si>
  <si>
    <t>(руб.)</t>
  </si>
  <si>
    <t>поселения "Усть-Нем"</t>
  </si>
  <si>
    <t>к решению Совета сельского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</si>
  <si>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</si>
  <si>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</si>
  <si>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</si>
  <si>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</si>
  <si>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</si>
  <si>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1 00 00000 00 0000 000</t>
  </si>
  <si>
    <t>1 01 00000 00 0000 000</t>
  </si>
  <si>
    <t>1 01 02000 01 0000 110</t>
  </si>
  <si>
    <t>1 01 02010 01 0000 110</t>
  </si>
  <si>
    <t>1 06 00000 00 0000 000</t>
  </si>
  <si>
    <t>1 06 01000 00 0000 110</t>
  </si>
  <si>
    <t>1 06 01030 10 0000 110</t>
  </si>
  <si>
    <t>1 06 06000 00 0000 110</t>
  </si>
  <si>
    <t>1 08 00000 00 0000 000</t>
  </si>
  <si>
    <t>2 00 00000 00 0000 000</t>
  </si>
  <si>
    <t>2 02 00000 00 0000 000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</si>
  <si>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</si>
  <si>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</si>
  <si>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</si>
  <si>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</si>
  <si>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1 13 02995 10 0000 130</t>
  </si>
  <si>
    <t>1 08 04000 01 0000 110</t>
  </si>
  <si>
    <t>1 08 04020 01 0000 110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</si>
  <si>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</si>
  <si>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</si>
  <si>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</si>
  <si>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</si>
  <si>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</si>
  <si>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</si>
  <si>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</si>
  <si>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</si>
  <si>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доходы от компенсации затрат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</si>
  <si>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</si>
  <si>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Наименование кода видов доходов</t>
  </si>
  <si>
    <t>ОБЪЕМ ДОХОДОВ БЮДЖЕТА МУНИЦИПАЛЬНОГО ОБРАЗОВАНИЯ                             СЕЛЬСКОГО ПОСЕЛЕНИЯ "УСТЬ-НЕМ" НА 2017 ГОД</t>
  </si>
  <si>
    <t>Сумма 2017 г.</t>
  </si>
  <si>
    <t>2 02 10000 00 0000 151</t>
  </si>
  <si>
    <t>2 02 15001 10 0000 151</t>
  </si>
  <si>
    <t>2 02 15002 10 0000 151</t>
  </si>
  <si>
    <t>2 02 30000 00 0000 151</t>
  </si>
  <si>
    <t>2 02 35930 10 0000 151</t>
  </si>
  <si>
    <t>2 02 35118 10 0000 151</t>
  </si>
  <si>
    <t>2 02 30024 10 0000 151</t>
  </si>
  <si>
    <t>2 02 40000 00 0000 151</t>
  </si>
  <si>
    <t>2 02 40014 10 0000 151</t>
  </si>
  <si>
    <t>2 02 49999 10 0000 151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</si>
  <si>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</si>
  <si>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</si>
  <si>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2 19 60 010 10 0000 151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</si>
  <si>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</si>
  <si>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межбюджетные трансферты, передаваемые бюджетам сельских поселений (занятость)</t>
  </si>
  <si>
    <t>Приложение 1</t>
  </si>
  <si>
    <t>от 28 ноября 2018 года № IV-17/63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</si>
</sst>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 diagonalUp="1" diagonalDown="1">
      <left/>
      <right/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7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justify" vertical="center" wrapText="1"/>
    </xf>
    <xf numFmtId="4" fontId="3" fillId="2" borderId="2" xfId="0" applyNumberFormat="1" applyFont="1" applyFill="1" applyBorder="1" applyAlignment="1" applyProtection="1">
      <alignment horizontal="right" vertical="center"/>
    </xf>
    <xf numFmtId="4" fontId="3" fillId="2" borderId="2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justify" vertical="center" wrapText="1"/>
    </xf>
    <xf numFmtId="4" fontId="4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justify" vertical="center" wrapText="1"/>
    </xf>
    <xf numFmtId="4" fontId="2" fillId="2" borderId="2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/>
    </xf>
    <xf numFmtId="0" fontId="4" fillId="2" borderId="0" xfId="0" applyFont="1" applyFill="1"/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vertical="center"/>
    </xf>
    <xf numFmtId="49" fontId="3" fillId="3" borderId="8" xfId="0" applyNumberFormat="1" applyFont="1" applyFill="1" applyBorder="1" applyAlignment="1" applyProtection="1">
      <alignment horizontal="center" vertical="center" wrapText="1"/>
    </xf>
    <xf numFmtId="164" fontId="3" fillId="3" borderId="9" xfId="0" applyNumberFormat="1" applyFont="1" applyFill="1" applyBorder="1" applyAlignment="1" applyProtection="1">
      <alignment horizontal="justify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justify" vertical="center" wrapText="1"/>
    </xf>
    <xf numFmtId="4" fontId="2" fillId="2" borderId="0" xfId="0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3" fillId="2" borderId="0" xfId="0" applyFont="1" applyFill="1" applyBorder="1" applyAlignment="1" applyProtection="1">
      <alignment horizont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/>
    <xf numFmtId="164" fontId="1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showGridLines="0" tabSelected="1" zoomScale="70" zoomScaleNormal="70" workbookViewId="0">
      <selection activeCell="N10" sqref="N10"/>
    </sheetView>
  </sheetViews>
  <sheetFormatPr defaultColWidth="8.85546875" defaultRowHeight="18" customHeight="1"/>
  <cols>
    <col min="1" max="1" width="30.140625" style="5" customWidth="1"/>
    <col min="2" max="2" width="67.140625" style="5" customWidth="1"/>
    <col min="3" max="3" width="19.42578125" style="7" customWidth="1"/>
    <col min="4" max="5" width="8.85546875" style="5" hidden="1" customWidth="1"/>
    <col min="6" max="16384" width="8.85546875" style="5"/>
  </cols>
  <sheetData>
    <row r="1" spans="1:5" ht="18" customHeight="1">
      <c r="B1" s="32"/>
      <c r="C1" s="33" t="s">
        <v>77</v>
      </c>
    </row>
    <row r="2" spans="1:5" ht="18" customHeight="1">
      <c r="B2" s="32"/>
      <c r="C2" s="33" t="s">
        <v>25</v>
      </c>
    </row>
    <row r="3" spans="1:5" ht="18" customHeight="1">
      <c r="B3" s="32"/>
      <c r="C3" s="33" t="s">
        <v>24</v>
      </c>
    </row>
    <row r="4" spans="1:5" ht="18" customHeight="1">
      <c r="B4" s="32"/>
      <c r="C4" s="33" t="s">
        <v>78</v>
      </c>
    </row>
    <row r="5" spans="1:5" ht="18" customHeight="1">
      <c r="C5" s="6"/>
    </row>
    <row r="6" spans="1:5" ht="43.35" customHeight="1">
      <c r="A6" s="34" t="s">
        <v>60</v>
      </c>
      <c r="B6" s="34"/>
      <c r="C6" s="34"/>
      <c r="D6" s="34"/>
      <c r="E6" s="34"/>
    </row>
    <row r="8" spans="1:5" ht="17.45" customHeight="1">
      <c r="A8" s="8"/>
      <c r="B8" s="8"/>
      <c r="C8" s="9" t="s">
        <v>23</v>
      </c>
      <c r="D8" s="8"/>
      <c r="E8" s="8"/>
    </row>
    <row r="9" spans="1:5" ht="13.9" customHeight="1">
      <c r="A9" s="35" t="s">
        <v>22</v>
      </c>
      <c r="B9" s="35" t="s">
        <v>59</v>
      </c>
      <c r="C9" s="35" t="s">
        <v>61</v>
      </c>
      <c r="D9" s="1"/>
      <c r="E9" s="2"/>
    </row>
    <row r="10" spans="1:5" ht="55.15" customHeight="1">
      <c r="A10" s="37"/>
      <c r="B10" s="38"/>
      <c r="C10" s="36"/>
      <c r="D10" s="3" t="s">
        <v>21</v>
      </c>
      <c r="E10" s="4" t="s">
        <v>21</v>
      </c>
    </row>
    <row r="11" spans="1:5" ht="18" customHeight="1">
      <c r="A11" s="10" t="s">
        <v>20</v>
      </c>
      <c r="B11" s="10" t="s">
        <v>19</v>
      </c>
      <c r="C11" s="10" t="s">
        <v>18</v>
      </c>
      <c r="D11" s="11" t="s">
        <v>17</v>
      </c>
      <c r="E11" s="11" t="s">
        <v>16</v>
      </c>
    </row>
    <row r="12" spans="1:5" ht="21.75" customHeight="1">
      <c r="A12" s="12"/>
      <c r="B12" s="13" t="s">
        <v>15</v>
      </c>
      <c r="C12" s="14"/>
      <c r="D12" s="15"/>
      <c r="E12" s="15"/>
    </row>
    <row r="13" spans="1:5" ht="21.75" customHeight="1">
      <c r="A13" s="12" t="s">
        <v>31</v>
      </c>
      <c r="B13" s="13" t="s">
        <v>14</v>
      </c>
      <c r="C13" s="14">
        <v>304919.46999999997</v>
      </c>
      <c r="D13" s="15">
        <v>767490</v>
      </c>
      <c r="E13" s="15">
        <v>807690</v>
      </c>
    </row>
    <row r="14" spans="1:5" ht="21.75" customHeight="1">
      <c r="A14" s="12"/>
      <c r="B14" s="13" t="s">
        <v>13</v>
      </c>
      <c r="C14" s="14">
        <v>277521.17</v>
      </c>
      <c r="D14" s="15">
        <v>437700</v>
      </c>
      <c r="E14" s="15">
        <v>477900</v>
      </c>
    </row>
    <row r="15" spans="1:5" ht="21.75" customHeight="1">
      <c r="A15" s="12" t="s">
        <v>32</v>
      </c>
      <c r="B15" s="13" t="s">
        <v>12</v>
      </c>
      <c r="C15" s="14">
        <v>148370.06</v>
      </c>
      <c r="D15" s="15">
        <v>380000</v>
      </c>
      <c r="E15" s="15">
        <v>420000</v>
      </c>
    </row>
    <row r="16" spans="1:5" ht="21.75" customHeight="1">
      <c r="A16" s="16" t="s">
        <v>33</v>
      </c>
      <c r="B16" s="17" t="s">
        <v>11</v>
      </c>
      <c r="C16" s="22">
        <v>148370.06</v>
      </c>
      <c r="D16" s="19">
        <v>380000</v>
      </c>
      <c r="E16" s="19">
        <v>420000</v>
      </c>
    </row>
    <row r="17" spans="1:5" ht="98.25" customHeight="1">
      <c r="A17" s="20" t="s">
        <v>34</v>
      </c>
      <c r="B17" s="21" t="s">
        <v>30</v>
      </c>
      <c r="C17" s="22">
        <v>148370.06</v>
      </c>
      <c r="D17" s="23">
        <v>380000</v>
      </c>
      <c r="E17" s="23">
        <v>420000</v>
      </c>
    </row>
    <row r="18" spans="1:5" ht="21.75" customHeight="1">
      <c r="A18" s="12" t="s">
        <v>35</v>
      </c>
      <c r="B18" s="13" t="s">
        <v>10</v>
      </c>
      <c r="C18" s="14">
        <v>125391.11</v>
      </c>
      <c r="D18" s="15">
        <v>53000</v>
      </c>
      <c r="E18" s="15">
        <v>53000</v>
      </c>
    </row>
    <row r="19" spans="1:5" ht="21.75" customHeight="1">
      <c r="A19" s="16" t="s">
        <v>36</v>
      </c>
      <c r="B19" s="17" t="s">
        <v>9</v>
      </c>
      <c r="C19" s="18">
        <v>43515.21</v>
      </c>
      <c r="D19" s="19">
        <v>12000</v>
      </c>
      <c r="E19" s="19">
        <v>12000</v>
      </c>
    </row>
    <row r="20" spans="1:5" ht="65.099999999999994" customHeight="1">
      <c r="A20" s="20" t="s">
        <v>37</v>
      </c>
      <c r="B20" s="21" t="s">
        <v>58</v>
      </c>
      <c r="C20" s="18">
        <v>43515.21</v>
      </c>
      <c r="D20" s="23">
        <v>12000</v>
      </c>
      <c r="E20" s="23">
        <v>12000</v>
      </c>
    </row>
    <row r="21" spans="1:5" ht="21.75" customHeight="1">
      <c r="A21" s="16" t="s">
        <v>38</v>
      </c>
      <c r="B21" s="17" t="s">
        <v>8</v>
      </c>
      <c r="C21" s="18">
        <v>81875.899999999994</v>
      </c>
      <c r="D21" s="19">
        <v>41000</v>
      </c>
      <c r="E21" s="19">
        <v>41000</v>
      </c>
    </row>
    <row r="22" spans="1:5" ht="45.6" customHeight="1">
      <c r="A22" s="20" t="s">
        <v>26</v>
      </c>
      <c r="B22" s="21" t="s">
        <v>27</v>
      </c>
      <c r="C22" s="22">
        <v>12714.19</v>
      </c>
      <c r="D22" s="23">
        <v>27000</v>
      </c>
      <c r="E22" s="23">
        <v>27000</v>
      </c>
    </row>
    <row r="23" spans="1:5" ht="45.6" customHeight="1">
      <c r="A23" s="20" t="s">
        <v>28</v>
      </c>
      <c r="B23" s="21" t="s">
        <v>29</v>
      </c>
      <c r="C23" s="22">
        <v>69161.710000000006</v>
      </c>
      <c r="D23" s="23">
        <v>14000</v>
      </c>
      <c r="E23" s="23">
        <v>14000</v>
      </c>
    </row>
    <row r="24" spans="1:5" ht="21.75" customHeight="1">
      <c r="A24" s="12" t="s">
        <v>39</v>
      </c>
      <c r="B24" s="13" t="s">
        <v>7</v>
      </c>
      <c r="C24" s="14">
        <v>3760</v>
      </c>
      <c r="D24" s="15">
        <v>4700</v>
      </c>
      <c r="E24" s="15">
        <v>4900</v>
      </c>
    </row>
    <row r="25" spans="1:5" ht="65.099999999999994" customHeight="1">
      <c r="A25" s="16" t="s">
        <v>47</v>
      </c>
      <c r="B25" s="17" t="s">
        <v>6</v>
      </c>
      <c r="C25" s="18">
        <v>3760</v>
      </c>
      <c r="D25" s="19">
        <v>4700</v>
      </c>
      <c r="E25" s="19">
        <v>4900</v>
      </c>
    </row>
    <row r="26" spans="1:5" ht="96.6" customHeight="1">
      <c r="A26" s="20" t="s">
        <v>48</v>
      </c>
      <c r="B26" s="21" t="s">
        <v>5</v>
      </c>
      <c r="C26" s="22">
        <v>3760</v>
      </c>
      <c r="D26" s="23">
        <v>4700</v>
      </c>
      <c r="E26" s="23">
        <v>4900</v>
      </c>
    </row>
    <row r="27" spans="1:5" ht="21.75" customHeight="1">
      <c r="A27" s="12"/>
      <c r="B27" s="13" t="s">
        <v>4</v>
      </c>
      <c r="C27" s="14">
        <v>27398.3</v>
      </c>
      <c r="D27" s="15">
        <v>329790</v>
      </c>
      <c r="E27" s="15">
        <v>329790</v>
      </c>
    </row>
    <row r="28" spans="1:5" ht="49.9" customHeight="1">
      <c r="A28" s="12" t="s">
        <v>42</v>
      </c>
      <c r="B28" s="13" t="s">
        <v>43</v>
      </c>
      <c r="C28" s="14">
        <v>27398.3</v>
      </c>
      <c r="D28" s="15">
        <v>329790</v>
      </c>
      <c r="E28" s="15">
        <v>329790</v>
      </c>
    </row>
    <row r="29" spans="1:5" ht="34.9" customHeight="1">
      <c r="A29" s="16" t="s">
        <v>44</v>
      </c>
      <c r="B29" s="17" t="s">
        <v>45</v>
      </c>
      <c r="C29" s="22">
        <v>27398.3</v>
      </c>
      <c r="D29" s="19">
        <v>329790</v>
      </c>
      <c r="E29" s="19">
        <v>329790</v>
      </c>
    </row>
    <row r="30" spans="1:5" ht="40.9" customHeight="1">
      <c r="A30" s="20" t="s">
        <v>46</v>
      </c>
      <c r="B30" s="21" t="s">
        <v>57</v>
      </c>
      <c r="C30" s="22">
        <v>27398.3</v>
      </c>
      <c r="D30" s="23">
        <v>329790</v>
      </c>
      <c r="E30" s="23">
        <v>329790</v>
      </c>
    </row>
    <row r="31" spans="1:5" ht="21.75" customHeight="1">
      <c r="A31" s="12" t="s">
        <v>40</v>
      </c>
      <c r="B31" s="13" t="s">
        <v>3</v>
      </c>
      <c r="C31" s="14">
        <f>C32+C43</f>
        <v>4858102.7299999995</v>
      </c>
      <c r="D31" s="15">
        <v>2092156</v>
      </c>
      <c r="E31" s="15">
        <v>1859876</v>
      </c>
    </row>
    <row r="32" spans="1:5" ht="65.099999999999994" customHeight="1">
      <c r="A32" s="12" t="s">
        <v>41</v>
      </c>
      <c r="B32" s="13" t="s">
        <v>2</v>
      </c>
      <c r="C32" s="14">
        <f>C33+C36+C40</f>
        <v>4878501.72</v>
      </c>
      <c r="D32" s="15">
        <v>2092156</v>
      </c>
      <c r="E32" s="15">
        <v>1859876</v>
      </c>
    </row>
    <row r="33" spans="1:5" s="24" customFormat="1" ht="43.35" customHeight="1">
      <c r="A33" s="16" t="s">
        <v>62</v>
      </c>
      <c r="B33" s="17" t="s">
        <v>49</v>
      </c>
      <c r="C33" s="18">
        <f>C34+C35</f>
        <v>2982749</v>
      </c>
      <c r="D33" s="19">
        <v>1954160</v>
      </c>
      <c r="E33" s="19">
        <v>1726980</v>
      </c>
    </row>
    <row r="34" spans="1:5" ht="43.35" customHeight="1">
      <c r="A34" s="20" t="s">
        <v>63</v>
      </c>
      <c r="B34" s="21" t="s">
        <v>50</v>
      </c>
      <c r="C34" s="22">
        <v>1362478</v>
      </c>
      <c r="D34" s="23">
        <v>19140</v>
      </c>
      <c r="E34" s="23">
        <v>18900</v>
      </c>
    </row>
    <row r="35" spans="1:5" ht="43.35" customHeight="1">
      <c r="A35" s="20" t="s">
        <v>64</v>
      </c>
      <c r="B35" s="21" t="s">
        <v>51</v>
      </c>
      <c r="C35" s="22">
        <f>1160271+240000+100000+120000</f>
        <v>1620271</v>
      </c>
      <c r="D35" s="23">
        <v>1935020</v>
      </c>
      <c r="E35" s="23">
        <v>1708080</v>
      </c>
    </row>
    <row r="36" spans="1:5" s="24" customFormat="1" ht="43.35" customHeight="1">
      <c r="A36" s="16" t="s">
        <v>65</v>
      </c>
      <c r="B36" s="17" t="s">
        <v>52</v>
      </c>
      <c r="C36" s="18">
        <f>C37+C38+C39</f>
        <v>144358</v>
      </c>
      <c r="D36" s="19">
        <v>137996</v>
      </c>
      <c r="E36" s="19">
        <v>132896</v>
      </c>
    </row>
    <row r="37" spans="1:5" ht="57" customHeight="1">
      <c r="A37" s="20" t="s">
        <v>66</v>
      </c>
      <c r="B37" s="21" t="s">
        <v>53</v>
      </c>
      <c r="C37" s="22">
        <f>6693-3</f>
        <v>6690</v>
      </c>
      <c r="D37" s="23">
        <v>7240</v>
      </c>
      <c r="E37" s="23">
        <v>7240</v>
      </c>
    </row>
    <row r="38" spans="1:5" ht="57" customHeight="1">
      <c r="A38" s="20" t="s">
        <v>67</v>
      </c>
      <c r="B38" s="21" t="s">
        <v>54</v>
      </c>
      <c r="C38" s="22">
        <f>110200+1026</f>
        <v>111226</v>
      </c>
      <c r="D38" s="23">
        <v>111700</v>
      </c>
      <c r="E38" s="23">
        <v>106600</v>
      </c>
    </row>
    <row r="39" spans="1:5" ht="57" customHeight="1">
      <c r="A39" s="20" t="s">
        <v>68</v>
      </c>
      <c r="B39" s="21" t="s">
        <v>55</v>
      </c>
      <c r="C39" s="22">
        <v>26442</v>
      </c>
      <c r="D39" s="23">
        <v>19056</v>
      </c>
      <c r="E39" s="23">
        <v>19056</v>
      </c>
    </row>
    <row r="40" spans="1:5" s="24" customFormat="1" ht="21.75" customHeight="1">
      <c r="A40" s="16" t="s">
        <v>69</v>
      </c>
      <c r="B40" s="17" t="s">
        <v>1</v>
      </c>
      <c r="C40" s="18">
        <f>C41+C42</f>
        <v>1751394.72</v>
      </c>
      <c r="D40" s="19"/>
      <c r="E40" s="19"/>
    </row>
    <row r="41" spans="1:5" ht="90" customHeight="1">
      <c r="A41" s="20" t="s">
        <v>70</v>
      </c>
      <c r="B41" s="21" t="s">
        <v>56</v>
      </c>
      <c r="C41" s="22">
        <f>1621900+22000+37000+894.63</f>
        <v>1681794.63</v>
      </c>
      <c r="D41" s="23"/>
      <c r="E41" s="23"/>
    </row>
    <row r="42" spans="1:5" ht="48" customHeight="1">
      <c r="A42" s="20" t="s">
        <v>71</v>
      </c>
      <c r="B42" s="21" t="s">
        <v>76</v>
      </c>
      <c r="C42" s="22">
        <f>20398.99+49201.1</f>
        <v>69600.09</v>
      </c>
      <c r="D42" s="23"/>
      <c r="E42" s="23"/>
    </row>
    <row r="43" spans="1:5" ht="76.900000000000006" customHeight="1">
      <c r="A43" s="27" t="s">
        <v>72</v>
      </c>
      <c r="B43" s="28" t="s">
        <v>73</v>
      </c>
      <c r="C43" s="14">
        <f>C44</f>
        <v>-20398.990000000002</v>
      </c>
      <c r="D43" s="23"/>
      <c r="E43" s="23"/>
    </row>
    <row r="44" spans="1:5" ht="61.9" customHeight="1">
      <c r="A44" s="29" t="s">
        <v>74</v>
      </c>
      <c r="B44" s="30" t="s">
        <v>75</v>
      </c>
      <c r="C44" s="22">
        <v>-20398.990000000002</v>
      </c>
      <c r="D44" s="23"/>
      <c r="E44" s="23"/>
    </row>
    <row r="45" spans="1:5" ht="21.75" customHeight="1">
      <c r="A45" s="12"/>
      <c r="B45" s="13" t="s">
        <v>0</v>
      </c>
      <c r="C45" s="14">
        <f>C31+C13</f>
        <v>5163022.1999999993</v>
      </c>
      <c r="D45" s="15">
        <v>2859646</v>
      </c>
      <c r="E45" s="15">
        <v>2667566</v>
      </c>
    </row>
    <row r="46" spans="1:5" ht="18.75">
      <c r="A46" s="25"/>
      <c r="B46" s="25"/>
      <c r="C46" s="26"/>
      <c r="D46" s="25"/>
      <c r="E46" s="25"/>
    </row>
    <row r="47" spans="1:5" ht="18" customHeight="1">
      <c r="C47" s="31"/>
    </row>
  </sheetData>
  <mergeCells count="4">
    <mergeCell ref="A6:E6"/>
    <mergeCell ref="C9:C10"/>
    <mergeCell ref="A9:A10"/>
    <mergeCell ref="B9:B10"/>
  </mergeCells>
  <pageMargins left="0.39370078740157483" right="0.39370078740157483" top="0.59055118110236227" bottom="0.59055118110236227" header="0.39370078740157483" footer="0.39370078740157483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cp:lastModifiedBy>АНАТОЛИЙ</cp:lastModifiedBy>
  <cp:lastPrinted>2016-11-18T13:52:12Z</cp:lastPrinted>
  <dcterms:created xsi:type="dcterms:W3CDTF">2014-11-13T14:40:23Z</dcterms:created>
  <dcterms:modified xsi:type="dcterms:W3CDTF">2018-11-23T07:51:56Z</dcterms:modified>
</cp:coreProperties>
</file>